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.calanca\Documents\LAVORO\FOCUS\dati\2020\20201104\200930MonitoraggioSIECIC\"/>
    </mc:Choice>
  </mc:AlternateContent>
  <bookViews>
    <workbookView xWindow="0" yWindow="0" windowWidth="20490" windowHeight="7620"/>
  </bookViews>
  <sheets>
    <sheet name="Flussi SIECIC" sheetId="3" r:id="rId1"/>
    <sheet name="Variazione pendenti SIECIC" sheetId="2" r:id="rId2"/>
    <sheet name="Stratigrafia pendenti" sheetId="17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SIECIC'!$A$1:$B$35</definedName>
    <definedName name="_xlnm.Print_Area" localSheetId="1">'Variazione pendenti SIECIC'!$A$1:$F$14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21" i="3"/>
  <c r="G30" i="3"/>
  <c r="D30" i="3"/>
  <c r="C30" i="3"/>
  <c r="H30" i="3"/>
  <c r="G32" i="3" s="1"/>
  <c r="D21" i="3"/>
  <c r="C21" i="3"/>
  <c r="H21" i="3"/>
  <c r="D12" i="3"/>
  <c r="C12" i="3"/>
  <c r="H12" i="3"/>
  <c r="G14" i="3" s="1"/>
  <c r="G23" i="3" l="1"/>
  <c r="C23" i="3"/>
  <c r="C32" i="3"/>
  <c r="C14" i="3"/>
  <c r="F30" i="3" l="1"/>
  <c r="E30" i="3"/>
  <c r="F21" i="3"/>
  <c r="E21" i="3"/>
  <c r="F12" i="3"/>
  <c r="E12" i="3"/>
  <c r="E32" i="3" l="1"/>
  <c r="E23" i="3"/>
  <c r="E14" i="3"/>
  <c r="F11" i="2" l="1"/>
  <c r="F9" i="2"/>
  <c r="F7" i="2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<sst xmlns="http://schemas.openxmlformats.org/spreadsheetml/2006/main" count="97" uniqueCount="41">
  <si>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</si>
  <si>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</si>
  <si>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</si>
  <si>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</si>
  <si>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</si>
  <si>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</si>
  <si>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</si>
  <si>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</si>
  <si>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</si>
  <si>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</si>
  <si>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</si>
  <si>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</si>
  <si>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</si>
  <si>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</si>
  <si>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</si>
  <si>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</si>
  <si>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</si>
  <si>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</si>
  <si>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</si>
  <si>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</si>
  <si>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</si>
  <si>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</si>
  <si>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</si>
  <si>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</si>
  <si>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</si>
  <si>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</si>
  <si>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</si>
  <si>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</si>
  <si>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Iscritti 2018</t>
  </si>
  <si>
    <t>Definiti 2018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</si>
  <si>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</si>
  <si>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</si>
  <si>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</si>
  <si>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Pendenti al 31/12/2017</t>
  </si>
  <si>
    <t>Fino al 2009</t>
  </si>
  <si>
    <t>Pendenti al 30 settembre 2020</t>
  </si>
  <si>
    <t xml:space="preserve">Pendenti al 30/09/2020 </t>
  </si>
  <si>
    <t>Ultimo aggiornamento del sistema di rilevazione avvenuto il 9 novembre 2020</t>
  </si>
  <si>
    <t xml:space="preserve">Anni 2018 - 30 settembre 2020 </t>
  </si>
  <si>
    <t>Iscritti 
gen-sett 2020</t>
  </si>
  <si>
    <t>Definiti gen-sett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</si>
</sst>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7" fillId="0" borderId="0" xfId="1" applyFont="1"/>
    <xf numFmtId="0" fontId="18" fillId="0" borderId="0" xfId="1" applyFont="1"/>
    <xf numFmtId="0" fontId="18" fillId="0" borderId="0" xfId="1" applyFont="1" applyBorder="1"/>
    <xf numFmtId="0" fontId="16" fillId="0" borderId="0" xfId="1" applyFont="1"/>
    <xf numFmtId="0" fontId="19" fillId="0" borderId="0" xfId="1" applyFont="1" applyFill="1"/>
    <xf numFmtId="0" fontId="18" fillId="0" borderId="0" xfId="1" applyFont="1" applyFill="1"/>
    <xf numFmtId="0" fontId="18" fillId="0" borderId="0" xfId="1" applyFont="1" applyFill="1" applyBorder="1"/>
    <xf numFmtId="0" fontId="19" fillId="0" borderId="1" xfId="1" applyFont="1" applyBorder="1" applyAlignment="1">
      <alignment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right" vertical="center" wrapText="1"/>
    </xf>
    <xf numFmtId="0" fontId="19" fillId="0" borderId="1" xfId="1" applyFont="1" applyBorder="1" applyAlignment="1">
      <alignment vertical="center" wrapText="1"/>
    </xf>
    <xf numFmtId="0" fontId="20" fillId="0" borderId="1" xfId="1" applyFont="1" applyBorder="1" applyAlignment="1">
      <alignment vertical="center"/>
    </xf>
    <xf numFmtId="3" fontId="19" fillId="0" borderId="1" xfId="1" applyNumberFormat="1" applyFont="1" applyBorder="1" applyAlignment="1">
      <alignment horizontal="center" vertical="center"/>
    </xf>
    <xf numFmtId="3" fontId="19" fillId="0" borderId="2" xfId="1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Border="1" applyAlignment="1">
      <alignment vertical="center" wrapText="1"/>
    </xf>
    <xf numFmtId="0" fontId="20" fillId="0" borderId="0" xfId="1" applyFont="1" applyBorder="1"/>
    <xf numFmtId="3" fontId="19" fillId="0" borderId="0" xfId="1" applyNumberFormat="1" applyFont="1" applyBorder="1" applyAlignment="1">
      <alignment horizontal="center"/>
    </xf>
    <xf numFmtId="164" fontId="19" fillId="0" borderId="0" xfId="2" applyNumberFormat="1" applyFont="1" applyBorder="1" applyAlignment="1">
      <alignment horizontal="center"/>
    </xf>
    <xf numFmtId="0" fontId="19" fillId="0" borderId="0" xfId="1" applyFont="1"/>
    <xf numFmtId="3" fontId="18" fillId="0" borderId="0" xfId="1" applyNumberFormat="1" applyFont="1"/>
    <xf numFmtId="3" fontId="18" fillId="0" borderId="0" xfId="1" applyNumberFormat="1" applyFont="1" applyBorder="1"/>
    <xf numFmtId="0" fontId="18" fillId="0" borderId="1" xfId="1" applyFont="1" applyBorder="1"/>
    <xf numFmtId="3" fontId="18" fillId="0" borderId="1" xfId="1" applyNumberFormat="1" applyFont="1" applyBorder="1"/>
    <xf numFmtId="0" fontId="22" fillId="0" borderId="3" xfId="1" applyFont="1" applyBorder="1"/>
    <xf numFmtId="3" fontId="19" fillId="0" borderId="3" xfId="1" applyNumberFormat="1" applyFont="1" applyBorder="1"/>
    <xf numFmtId="0" fontId="19" fillId="0" borderId="0" xfId="1" applyFont="1" applyBorder="1" applyAlignment="1">
      <alignment horizontal="left" vertical="center" wrapText="1"/>
    </xf>
    <xf numFmtId="0" fontId="22" fillId="0" borderId="1" xfId="1" applyFont="1" applyBorder="1"/>
    <xf numFmtId="0" fontId="18" fillId="0" borderId="1" xfId="1" applyNumberFormat="1" applyFont="1" applyBorder="1"/>
    <xf numFmtId="0" fontId="19" fillId="0" borderId="0" xfId="0" applyFont="1" applyFill="1"/>
    <xf numFmtId="0" fontId="19" fillId="0" borderId="1" xfId="0" applyFont="1" applyBorder="1" applyAlignment="1">
      <alignment horizontal="right" vertical="center" wrapText="1"/>
    </xf>
    <xf numFmtId="0" fontId="19" fillId="0" borderId="1" xfId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/>
    </xf>
    <xf numFmtId="3" fontId="18" fillId="0" borderId="0" xfId="1" applyNumberFormat="1" applyFont="1" applyFill="1"/>
    <xf numFmtId="0" fontId="18" fillId="0" borderId="0" xfId="0" applyFont="1"/>
    <xf numFmtId="0" fontId="19" fillId="0" borderId="0" xfId="23" applyFont="1" applyFill="1"/>
    <xf numFmtId="0" fontId="17" fillId="0" borderId="0" xfId="31" applyFont="1"/>
    <xf numFmtId="0" fontId="18" fillId="0" borderId="0" xfId="31" applyFont="1"/>
    <xf numFmtId="0" fontId="16" fillId="0" borderId="0" xfId="31" applyFont="1"/>
    <xf numFmtId="0" fontId="19" fillId="0" borderId="0" xfId="31" applyFont="1" applyFill="1"/>
    <xf numFmtId="0" fontId="18" fillId="0" borderId="0" xfId="31" applyFont="1" applyFill="1"/>
    <xf numFmtId="0" fontId="19" fillId="0" borderId="1" xfId="31" applyFont="1" applyBorder="1" applyAlignment="1">
      <alignment vertical="center"/>
    </xf>
    <xf numFmtId="0" fontId="19" fillId="0" borderId="1" xfId="31" applyFont="1" applyBorder="1" applyAlignment="1">
      <alignment horizontal="right" vertical="center" wrapText="1"/>
    </xf>
    <xf numFmtId="14" fontId="19" fillId="0" borderId="1" xfId="31" applyNumberFormat="1" applyFont="1" applyBorder="1" applyAlignment="1">
      <alignment horizontal="right" vertical="center" wrapText="1"/>
    </xf>
    <xf numFmtId="0" fontId="18" fillId="0" borderId="1" xfId="31" applyFont="1" applyBorder="1"/>
    <xf numFmtId="3" fontId="18" fillId="0" borderId="1" xfId="31" applyNumberFormat="1" applyFont="1" applyBorder="1"/>
    <xf numFmtId="3" fontId="18" fillId="0" borderId="1" xfId="31" applyNumberFormat="1" applyFont="1" applyBorder="1" applyAlignment="1">
      <alignment horizontal="right"/>
    </xf>
    <xf numFmtId="0" fontId="22" fillId="0" borderId="3" xfId="31" applyFont="1" applyBorder="1"/>
    <xf numFmtId="3" fontId="22" fillId="0" borderId="3" xfId="31" applyNumberFormat="1" applyFont="1" applyBorder="1"/>
    <xf numFmtId="0" fontId="22" fillId="0" borderId="1" xfId="31" applyFont="1" applyBorder="1"/>
    <xf numFmtId="164" fontId="22" fillId="0" borderId="1" xfId="32" applyNumberFormat="1" applyFont="1" applyBorder="1"/>
    <xf numFmtId="0" fontId="19" fillId="0" borderId="0" xfId="31" applyFont="1"/>
    <xf numFmtId="3" fontId="18" fillId="0" borderId="0" xfId="31" applyNumberFormat="1" applyFont="1"/>
    <xf numFmtId="0" fontId="23" fillId="0" borderId="0" xfId="31" applyFont="1"/>
    <xf numFmtId="4" fontId="19" fillId="0" borderId="4" xfId="1" applyNumberFormat="1" applyFont="1" applyBorder="1" applyAlignment="1">
      <alignment horizontal="center" vertical="center"/>
    </xf>
    <xf numFmtId="4" fontId="19" fillId="0" borderId="5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0" fontId="19" fillId="0" borderId="6" xfId="31" applyFont="1" applyBorder="1" applyAlignment="1">
      <alignment horizontal="left" vertical="center" wrapText="1"/>
    </xf>
    <xf numFmtId="0" fontId="19" fillId="0" borderId="2" xfId="31" applyFont="1" applyBorder="1" applyAlignment="1">
      <alignment horizontal="left" vertical="center" wrapText="1"/>
    </xf>
    <xf numFmtId="0" fontId="19" fillId="0" borderId="3" xfId="31" applyFont="1" applyBorder="1" applyAlignment="1">
      <alignment horizontal="left" vertical="center" wrapText="1"/>
    </xf>
  </cellXfs>
  <cellStyles count="33">
    <cellStyle name="Normale" xfId="0" builtinId="0"/>
    <cellStyle name="Normale 2" xfId="1"/>
    <cellStyle name="Normale 2 2" xfId="3"/>
    <cellStyle name="Normale 2 2 10" xfId="21"/>
    <cellStyle name="Normale 2 2 11" xfId="23"/>
    <cellStyle name="Normale 2 2 12" xfId="26"/>
    <cellStyle name="Normale 2 2 13" xfId="29"/>
    <cellStyle name="Normale 2 2 14" xfId="31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Normale 2 2 9 2" xfId="24"/>
    <cellStyle name="Normale 2 2 9 3" xfId="27"/>
    <cellStyle name="Percentuale 2" xfId="2"/>
    <cellStyle name="Percentuale 2 2" xfId="4"/>
    <cellStyle name="Percentuale 2 2 10" xfId="22"/>
    <cellStyle name="Percentuale 2 2 11" xfId="25"/>
    <cellStyle name="Percentuale 2 2 12" xfId="28"/>
    <cellStyle name="Percentuale 2 2 13" xfId="30"/>
    <cellStyle name="Percentuale 2 2 14" xfId="32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>
      <selection activeCell="J28" sqref="J28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38</v>
      </c>
      <c r="B4" s="6"/>
      <c r="C4" s="37"/>
      <c r="D4" s="37"/>
      <c r="G4" s="37"/>
      <c r="H4" s="37"/>
    </row>
    <row r="5" spans="1:8" x14ac:dyDescent="0.2">
      <c r="A5" s="5"/>
      <c r="B5" s="6"/>
      <c r="C5" s="37"/>
      <c r="D5" s="37"/>
      <c r="G5" s="37"/>
      <c r="H5" s="37"/>
    </row>
    <row r="6" spans="1:8" ht="38.25" x14ac:dyDescent="0.2">
      <c r="A6" s="8" t="s">
        <v>2</v>
      </c>
      <c r="B6" s="8" t="s">
        <v>11</v>
      </c>
      <c r="C6" s="32" t="s">
        <v>28</v>
      </c>
      <c r="D6" s="32" t="s">
        <v>29</v>
      </c>
      <c r="E6" s="32" t="s">
        <v>30</v>
      </c>
      <c r="F6" s="32" t="s">
        <v>31</v>
      </c>
      <c r="G6" s="32" t="s">
        <v>39</v>
      </c>
      <c r="H6" s="32" t="s">
        <v>40</v>
      </c>
    </row>
    <row r="7" spans="1:8" x14ac:dyDescent="0.2">
      <c r="A7" s="59" t="s">
        <v>19</v>
      </c>
      <c r="B7" s="24" t="s">
        <v>3</v>
      </c>
      <c r="C7" s="25">
        <v>938</v>
      </c>
      <c r="D7" s="25">
        <v>787</v>
      </c>
      <c r="E7" s="25">
        <v>1132</v>
      </c>
      <c r="F7" s="25">
        <v>1299</v>
      </c>
      <c r="G7" s="25">
        <v>498</v>
      </c>
      <c r="H7" s="25">
        <v>427</v>
      </c>
    </row>
    <row r="8" spans="1:8" x14ac:dyDescent="0.2">
      <c r="A8" s="59" t="s">
        <v>14</v>
      </c>
      <c r="B8" s="24" t="s">
        <v>4</v>
      </c>
      <c r="C8" s="25">
        <v>56</v>
      </c>
      <c r="D8" s="25">
        <v>131</v>
      </c>
      <c r="E8" s="25">
        <v>51</v>
      </c>
      <c r="F8" s="25">
        <v>165</v>
      </c>
      <c r="G8" s="25">
        <v>32</v>
      </c>
      <c r="H8" s="25">
        <v>97</v>
      </c>
    </row>
    <row r="9" spans="1:8" x14ac:dyDescent="0.2">
      <c r="A9" s="59" t="s">
        <v>14</v>
      </c>
      <c r="B9" s="24" t="s">
        <v>5</v>
      </c>
      <c r="C9" s="25">
        <v>32</v>
      </c>
      <c r="D9" s="25">
        <v>38</v>
      </c>
      <c r="E9" s="25">
        <v>23</v>
      </c>
      <c r="F9" s="25">
        <v>37</v>
      </c>
      <c r="G9" s="25">
        <v>15</v>
      </c>
      <c r="H9" s="25">
        <v>9</v>
      </c>
    </row>
    <row r="10" spans="1:8" x14ac:dyDescent="0.2">
      <c r="A10" s="59" t="s">
        <v>14</v>
      </c>
      <c r="B10" s="24" t="s">
        <v>15</v>
      </c>
      <c r="C10" s="25">
        <v>12</v>
      </c>
      <c r="D10" s="25">
        <v>9</v>
      </c>
      <c r="E10" s="25">
        <v>11</v>
      </c>
      <c r="F10" s="25">
        <v>14</v>
      </c>
      <c r="G10" s="25">
        <v>4</v>
      </c>
      <c r="H10" s="25">
        <v>12</v>
      </c>
    </row>
    <row r="11" spans="1:8" x14ac:dyDescent="0.2">
      <c r="A11" s="59" t="s">
        <v>14</v>
      </c>
      <c r="B11" s="24" t="s">
        <v>7</v>
      </c>
      <c r="C11" s="25">
        <v>1</v>
      </c>
      <c r="D11" s="25">
        <v>3</v>
      </c>
      <c r="E11" s="25">
        <v>2</v>
      </c>
      <c r="F11" s="25">
        <v>1</v>
      </c>
      <c r="G11" s="25">
        <v>0</v>
      </c>
      <c r="H11" s="25">
        <v>1</v>
      </c>
    </row>
    <row r="12" spans="1:8" x14ac:dyDescent="0.2">
      <c r="A12" s="59"/>
      <c r="B12" s="26" t="s">
        <v>12</v>
      </c>
      <c r="C12" s="27">
        <f t="shared" ref="C12:D12" si="0">SUM(C7:C11)</f>
        <v>1039</v>
      </c>
      <c r="D12" s="27">
        <f t="shared" si="0"/>
        <v>968</v>
      </c>
      <c r="E12" s="27">
        <f t="shared" ref="E12:F12" si="1">SUM(E7:E11)</f>
        <v>1219</v>
      </c>
      <c r="F12" s="27">
        <f t="shared" si="1"/>
        <v>1516</v>
      </c>
      <c r="G12" s="27">
        <f>SUM(G7:G11)</f>
        <v>549</v>
      </c>
      <c r="H12" s="27">
        <f>SUM(H7:H11)</f>
        <v>546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7">
        <f>D12/C12</f>
        <v>0.93166506256015402</v>
      </c>
      <c r="D14" s="58"/>
      <c r="E14" s="57">
        <f>F12/E12</f>
        <v>1.2436423297785071</v>
      </c>
      <c r="F14" s="58"/>
      <c r="G14" s="57">
        <f>H12/G12</f>
        <v>0.99453551912568305</v>
      </c>
      <c r="H14" s="58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59" t="s">
        <v>20</v>
      </c>
      <c r="B16" s="24" t="s">
        <v>3</v>
      </c>
      <c r="C16" s="25">
        <v>1623</v>
      </c>
      <c r="D16" s="25">
        <v>1919</v>
      </c>
      <c r="E16" s="25">
        <v>2496</v>
      </c>
      <c r="F16" s="25">
        <v>1789</v>
      </c>
      <c r="G16" s="25">
        <v>649</v>
      </c>
      <c r="H16" s="25">
        <v>712</v>
      </c>
    </row>
    <row r="17" spans="1:8" x14ac:dyDescent="0.2">
      <c r="A17" s="59" t="s">
        <v>17</v>
      </c>
      <c r="B17" s="24" t="s">
        <v>4</v>
      </c>
      <c r="C17" s="25">
        <v>90</v>
      </c>
      <c r="D17" s="25">
        <v>195</v>
      </c>
      <c r="E17" s="25">
        <v>75</v>
      </c>
      <c r="F17" s="25">
        <v>214</v>
      </c>
      <c r="G17" s="25">
        <v>40</v>
      </c>
      <c r="H17" s="25">
        <v>224</v>
      </c>
    </row>
    <row r="18" spans="1:8" x14ac:dyDescent="0.2">
      <c r="A18" s="59" t="s">
        <v>17</v>
      </c>
      <c r="B18" s="24" t="s">
        <v>5</v>
      </c>
      <c r="C18" s="30">
        <v>56</v>
      </c>
      <c r="D18" s="25">
        <v>63</v>
      </c>
      <c r="E18" s="30">
        <v>57</v>
      </c>
      <c r="F18" s="25">
        <v>62</v>
      </c>
      <c r="G18" s="30">
        <v>26</v>
      </c>
      <c r="H18" s="25">
        <v>14</v>
      </c>
    </row>
    <row r="19" spans="1:8" x14ac:dyDescent="0.2">
      <c r="A19" s="59" t="s">
        <v>17</v>
      </c>
      <c r="B19" s="24" t="s">
        <v>15</v>
      </c>
      <c r="C19" s="25">
        <v>16</v>
      </c>
      <c r="D19" s="25">
        <v>27</v>
      </c>
      <c r="E19" s="25">
        <v>21</v>
      </c>
      <c r="F19" s="25">
        <v>32</v>
      </c>
      <c r="G19" s="25">
        <v>4</v>
      </c>
      <c r="H19" s="25">
        <v>8</v>
      </c>
    </row>
    <row r="20" spans="1:8" x14ac:dyDescent="0.2">
      <c r="A20" s="59" t="s">
        <v>17</v>
      </c>
      <c r="B20" s="24" t="s">
        <v>7</v>
      </c>
      <c r="C20" s="25">
        <v>6</v>
      </c>
      <c r="D20" s="25">
        <v>7</v>
      </c>
      <c r="E20" s="25">
        <v>3</v>
      </c>
      <c r="F20" s="25">
        <v>2</v>
      </c>
      <c r="G20" s="25">
        <v>1</v>
      </c>
      <c r="H20" s="25">
        <v>1</v>
      </c>
    </row>
    <row r="21" spans="1:8" x14ac:dyDescent="0.2">
      <c r="A21" s="59"/>
      <c r="B21" s="26" t="s">
        <v>12</v>
      </c>
      <c r="C21" s="27">
        <f t="shared" ref="C21:D21" si="2">SUM(C16:C20)</f>
        <v>1791</v>
      </c>
      <c r="D21" s="27">
        <f t="shared" si="2"/>
        <v>2211</v>
      </c>
      <c r="E21" s="27">
        <f t="shared" ref="E21:F21" si="3">SUM(E16:E20)</f>
        <v>2652</v>
      </c>
      <c r="F21" s="27">
        <f t="shared" si="3"/>
        <v>2099</v>
      </c>
      <c r="G21" s="27">
        <f>SUM(G16:G20)</f>
        <v>720</v>
      </c>
      <c r="H21" s="27">
        <f>SUM(H16:H20)</f>
        <v>959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7">
        <f>D21/C21</f>
        <v>1.2345058626465661</v>
      </c>
      <c r="D23" s="58"/>
      <c r="E23" s="57">
        <f>F21/E21</f>
        <v>0.79147812971342379</v>
      </c>
      <c r="F23" s="58"/>
      <c r="G23" s="57">
        <f>H21/G21</f>
        <v>1.3319444444444444</v>
      </c>
      <c r="H23" s="58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59" t="s">
        <v>21</v>
      </c>
      <c r="B25" s="24" t="s">
        <v>3</v>
      </c>
      <c r="C25" s="25">
        <v>1237</v>
      </c>
      <c r="D25" s="25">
        <v>1097</v>
      </c>
      <c r="E25" s="25">
        <v>1443</v>
      </c>
      <c r="F25" s="25">
        <v>1535</v>
      </c>
      <c r="G25" s="25">
        <v>632</v>
      </c>
      <c r="H25" s="25">
        <v>1070</v>
      </c>
    </row>
    <row r="26" spans="1:8" x14ac:dyDescent="0.2">
      <c r="A26" s="59"/>
      <c r="B26" s="24" t="s">
        <v>4</v>
      </c>
      <c r="C26" s="25">
        <v>111</v>
      </c>
      <c r="D26" s="25">
        <v>220</v>
      </c>
      <c r="E26" s="25">
        <v>110</v>
      </c>
      <c r="F26" s="25">
        <v>211</v>
      </c>
      <c r="G26" s="25">
        <v>58</v>
      </c>
      <c r="H26" s="25">
        <v>119</v>
      </c>
    </row>
    <row r="27" spans="1:8" x14ac:dyDescent="0.2">
      <c r="A27" s="59"/>
      <c r="B27" s="24" t="s">
        <v>5</v>
      </c>
      <c r="C27" s="25">
        <v>102</v>
      </c>
      <c r="D27" s="25">
        <v>104</v>
      </c>
      <c r="E27" s="25">
        <v>78</v>
      </c>
      <c r="F27" s="25">
        <v>92</v>
      </c>
      <c r="G27" s="25">
        <v>39</v>
      </c>
      <c r="H27" s="25">
        <v>30</v>
      </c>
    </row>
    <row r="28" spans="1:8" x14ac:dyDescent="0.2">
      <c r="A28" s="59"/>
      <c r="B28" s="24" t="s">
        <v>15</v>
      </c>
      <c r="C28" s="25">
        <v>33</v>
      </c>
      <c r="D28" s="25">
        <v>32</v>
      </c>
      <c r="E28" s="25">
        <v>21</v>
      </c>
      <c r="F28" s="25">
        <v>39</v>
      </c>
      <c r="G28" s="25">
        <v>8</v>
      </c>
      <c r="H28" s="25">
        <v>13</v>
      </c>
    </row>
    <row r="29" spans="1:8" x14ac:dyDescent="0.2">
      <c r="A29" s="59"/>
      <c r="B29" s="24" t="s">
        <v>7</v>
      </c>
      <c r="C29" s="25">
        <v>4</v>
      </c>
      <c r="D29" s="25">
        <v>2</v>
      </c>
      <c r="E29" s="25">
        <v>2</v>
      </c>
      <c r="F29" s="25">
        <v>1</v>
      </c>
      <c r="G29" s="25">
        <v>3</v>
      </c>
      <c r="H29" s="25">
        <v>1</v>
      </c>
    </row>
    <row r="30" spans="1:8" x14ac:dyDescent="0.2">
      <c r="A30" s="59"/>
      <c r="B30" s="26" t="s">
        <v>12</v>
      </c>
      <c r="C30" s="27">
        <f t="shared" ref="C30:D30" si="4">SUM(C25:C29)</f>
        <v>1487</v>
      </c>
      <c r="D30" s="27">
        <f t="shared" si="4"/>
        <v>1455</v>
      </c>
      <c r="E30" s="27">
        <f t="shared" ref="E30:F30" si="5">SUM(E25:E29)</f>
        <v>1654</v>
      </c>
      <c r="F30" s="27">
        <f t="shared" si="5"/>
        <v>1878</v>
      </c>
      <c r="G30" s="27">
        <f>SUM(G25:G29)</f>
        <v>740</v>
      </c>
      <c r="H30" s="27">
        <f>SUM(H25:H29)</f>
        <v>1233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7">
        <f>D30/C30</f>
        <v>0.97848016139878946</v>
      </c>
      <c r="D32" s="58"/>
      <c r="E32" s="57">
        <f>F30/E30</f>
        <v>1.1354292623941959</v>
      </c>
      <c r="F32" s="58"/>
      <c r="G32" s="57">
        <f>H30/G30</f>
        <v>1.6662162162162162</v>
      </c>
      <c r="H32" s="58"/>
    </row>
    <row r="33" spans="1:8" x14ac:dyDescent="0.2">
      <c r="C33" s="22"/>
      <c r="D33" s="22"/>
      <c r="E33" s="22"/>
      <c r="F33" s="22"/>
      <c r="G33" s="22"/>
      <c r="H33" s="22"/>
    </row>
    <row r="34" spans="1:8" ht="14.25" customHeight="1" x14ac:dyDescent="0.2">
      <c r="A34" s="56" t="s">
        <v>37</v>
      </c>
    </row>
    <row r="35" spans="1:8" x14ac:dyDescent="0.2">
      <c r="A35" s="56" t="s">
        <v>32</v>
      </c>
    </row>
    <row r="36" spans="1:8" x14ac:dyDescent="0.2">
      <c r="A36" s="54"/>
    </row>
  </sheetData>
  <mergeCells count="12">
    <mergeCell ref="G14:H14"/>
    <mergeCell ref="G32:H32"/>
    <mergeCell ref="G23:H23"/>
    <mergeCell ref="A25:A30"/>
    <mergeCell ref="A7:A12"/>
    <mergeCell ref="A16:A21"/>
    <mergeCell ref="E14:F14"/>
    <mergeCell ref="E23:F23"/>
    <mergeCell ref="E32:F32"/>
    <mergeCell ref="C14:D14"/>
    <mergeCell ref="C23:D23"/>
    <mergeCell ref="C32:D32"/>
  </mergeCells>
  <conditionalFormatting sqref="E14:F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E23:F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E32:F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G14:H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G23:H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G32:H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C14:D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C23:D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C32:D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>
      <selection activeCell="H7" sqref="H7:H10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8" t="s">
        <v>35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33</v>
      </c>
      <c r="D6" s="9" t="s">
        <v>36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1453</v>
      </c>
      <c r="D7" s="13">
        <v>1556</v>
      </c>
      <c r="E7" s="14"/>
      <c r="F7" s="15">
        <f>(D7-C7)/C7</f>
        <v>7.0887818306951136E-2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2031</v>
      </c>
      <c r="D9" s="13">
        <v>2029</v>
      </c>
      <c r="E9" s="14"/>
      <c r="F9" s="15">
        <f>(D9-C9)/C9</f>
        <v>-9.8473658296405718E-4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2936</v>
      </c>
      <c r="D11" s="13">
        <v>2375</v>
      </c>
      <c r="E11" s="14"/>
      <c r="F11" s="15">
        <f>(D11-C11)/C11</f>
        <v>-0.19107629427792916</v>
      </c>
    </row>
    <row r="12" spans="1:6" x14ac:dyDescent="0.2">
      <c r="C12" s="22"/>
      <c r="D12" s="22"/>
      <c r="E12" s="23"/>
    </row>
    <row r="13" spans="1:6" x14ac:dyDescent="0.2">
      <c r="A13" s="56" t="s">
        <v>37</v>
      </c>
    </row>
    <row r="14" spans="1:6" x14ac:dyDescent="0.2">
      <c r="A14" s="56" t="s">
        <v>32</v>
      </c>
    </row>
    <row r="15" spans="1:6" x14ac:dyDescent="0.2">
      <c r="A15" s="54"/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M34" sqref="M34"/>
    </sheetView>
  </sheetViews>
  <sheetFormatPr defaultColWidth="9.140625" defaultRowHeight="12.75" x14ac:dyDescent="0.2"/>
  <cols>
    <col min="1" max="1" width="15.28515625" style="54" customWidth="1"/>
    <col min="2" max="2" width="40.140625" style="40" customWidth="1"/>
    <col min="3" max="3" width="11" style="40" customWidth="1"/>
    <col min="4" max="5" width="9.140625" style="40"/>
    <col min="6" max="6" width="10.5703125" style="40" customWidth="1"/>
    <col min="7" max="12" width="9.140625" style="40"/>
    <col min="13" max="13" width="11.5703125" style="40" customWidth="1"/>
    <col min="14" max="14" width="12.42578125" style="40" customWidth="1"/>
    <col min="15" max="16384" width="9.140625" style="40"/>
  </cols>
  <sheetData>
    <row r="1" spans="1:15" ht="15.75" x14ac:dyDescent="0.25">
      <c r="A1" s="39" t="s">
        <v>24</v>
      </c>
    </row>
    <row r="2" spans="1:15" ht="15" x14ac:dyDescent="0.25">
      <c r="A2" s="41" t="s">
        <v>0</v>
      </c>
    </row>
    <row r="3" spans="1:15" x14ac:dyDescent="0.2">
      <c r="A3" s="42" t="s">
        <v>1</v>
      </c>
      <c r="B3" s="43"/>
    </row>
    <row r="4" spans="1:15" x14ac:dyDescent="0.2">
      <c r="A4" s="42" t="s">
        <v>35</v>
      </c>
      <c r="B4" s="43"/>
    </row>
    <row r="6" spans="1:15" x14ac:dyDescent="0.2">
      <c r="A6" s="44" t="s">
        <v>2</v>
      </c>
      <c r="B6" s="44" t="s">
        <v>11</v>
      </c>
      <c r="C6" s="45" t="s">
        <v>34</v>
      </c>
      <c r="D6" s="45">
        <v>2010</v>
      </c>
      <c r="E6" s="45">
        <v>2011</v>
      </c>
      <c r="F6" s="45">
        <v>2012</v>
      </c>
      <c r="G6" s="45">
        <v>2013</v>
      </c>
      <c r="H6" s="45">
        <v>2014</v>
      </c>
      <c r="I6" s="45">
        <v>2015</v>
      </c>
      <c r="J6" s="45">
        <v>2016</v>
      </c>
      <c r="K6" s="45">
        <v>2017</v>
      </c>
      <c r="L6" s="45">
        <v>2018</v>
      </c>
      <c r="M6" s="45">
        <v>2019</v>
      </c>
      <c r="N6" s="46">
        <v>44104</v>
      </c>
      <c r="O6" s="45" t="s">
        <v>23</v>
      </c>
    </row>
    <row r="7" spans="1:15" ht="12.75" customHeight="1" x14ac:dyDescent="0.2">
      <c r="A7" s="60" t="s">
        <v>25</v>
      </c>
      <c r="B7" s="47" t="s">
        <v>3</v>
      </c>
      <c r="C7" s="48">
        <v>5</v>
      </c>
      <c r="D7" s="48">
        <v>1</v>
      </c>
      <c r="E7" s="48">
        <v>2</v>
      </c>
      <c r="F7" s="48"/>
      <c r="G7" s="48">
        <v>7</v>
      </c>
      <c r="H7" s="48">
        <v>11</v>
      </c>
      <c r="I7" s="48">
        <v>5</v>
      </c>
      <c r="J7" s="48">
        <v>9</v>
      </c>
      <c r="K7" s="48">
        <v>38</v>
      </c>
      <c r="L7" s="48">
        <v>76</v>
      </c>
      <c r="M7" s="48">
        <v>309</v>
      </c>
      <c r="N7" s="48">
        <v>400</v>
      </c>
      <c r="O7" s="48">
        <v>863</v>
      </c>
    </row>
    <row r="8" spans="1:15" x14ac:dyDescent="0.2">
      <c r="A8" s="61"/>
      <c r="B8" s="47" t="s">
        <v>4</v>
      </c>
      <c r="C8" s="48">
        <v>116</v>
      </c>
      <c r="D8" s="48">
        <v>12</v>
      </c>
      <c r="E8" s="48">
        <v>19</v>
      </c>
      <c r="F8" s="48">
        <v>32</v>
      </c>
      <c r="G8" s="48">
        <v>25</v>
      </c>
      <c r="H8" s="48">
        <v>44</v>
      </c>
      <c r="I8" s="48">
        <v>34</v>
      </c>
      <c r="J8" s="48">
        <v>29</v>
      </c>
      <c r="K8" s="48">
        <v>32</v>
      </c>
      <c r="L8" s="48">
        <v>41</v>
      </c>
      <c r="M8" s="48">
        <v>32</v>
      </c>
      <c r="N8" s="48">
        <v>30</v>
      </c>
      <c r="O8" s="48">
        <v>446</v>
      </c>
    </row>
    <row r="9" spans="1:15" x14ac:dyDescent="0.2">
      <c r="A9" s="61"/>
      <c r="B9" s="47" t="s">
        <v>5</v>
      </c>
      <c r="C9" s="48">
        <v>3</v>
      </c>
      <c r="D9" s="48"/>
      <c r="E9" s="48"/>
      <c r="F9" s="48"/>
      <c r="G9" s="48"/>
      <c r="H9" s="48">
        <v>2</v>
      </c>
      <c r="I9" s="48"/>
      <c r="J9" s="48"/>
      <c r="K9" s="48"/>
      <c r="L9" s="48"/>
      <c r="M9" s="48">
        <v>8</v>
      </c>
      <c r="N9" s="48">
        <v>12</v>
      </c>
      <c r="O9" s="48">
        <v>25</v>
      </c>
    </row>
    <row r="10" spans="1:15" x14ac:dyDescent="0.2">
      <c r="A10" s="61"/>
      <c r="B10" s="47" t="s">
        <v>6</v>
      </c>
      <c r="C10" s="48">
        <v>121</v>
      </c>
      <c r="D10" s="48">
        <v>3</v>
      </c>
      <c r="E10" s="48">
        <v>5</v>
      </c>
      <c r="F10" s="48">
        <v>9</v>
      </c>
      <c r="G10" s="48">
        <v>13</v>
      </c>
      <c r="H10" s="48">
        <v>13</v>
      </c>
      <c r="I10" s="48">
        <v>13</v>
      </c>
      <c r="J10" s="48">
        <v>11</v>
      </c>
      <c r="K10" s="48">
        <v>11</v>
      </c>
      <c r="L10" s="48">
        <v>9</v>
      </c>
      <c r="M10" s="48">
        <v>8</v>
      </c>
      <c r="N10" s="48">
        <v>4</v>
      </c>
      <c r="O10" s="48">
        <v>220</v>
      </c>
    </row>
    <row r="11" spans="1:15" x14ac:dyDescent="0.2">
      <c r="A11" s="61"/>
      <c r="B11" s="47" t="s">
        <v>7</v>
      </c>
      <c r="C11" s="48"/>
      <c r="D11" s="49"/>
      <c r="E11" s="49"/>
      <c r="F11" s="48">
        <v>1</v>
      </c>
      <c r="G11" s="48">
        <v>1</v>
      </c>
      <c r="H11" s="48"/>
      <c r="I11" s="48"/>
      <c r="J11" s="48"/>
      <c r="K11" s="48"/>
      <c r="L11" s="48"/>
      <c r="M11" s="48"/>
      <c r="N11" s="48"/>
      <c r="O11" s="48">
        <v>2</v>
      </c>
    </row>
    <row r="12" spans="1:15" x14ac:dyDescent="0.2">
      <c r="A12" s="61"/>
      <c r="B12" s="50" t="s">
        <v>8</v>
      </c>
      <c r="C12" s="51">
        <v>245</v>
      </c>
      <c r="D12" s="51">
        <v>16</v>
      </c>
      <c r="E12" s="51">
        <v>26</v>
      </c>
      <c r="F12" s="51">
        <v>42</v>
      </c>
      <c r="G12" s="51">
        <v>46</v>
      </c>
      <c r="H12" s="51">
        <v>70</v>
      </c>
      <c r="I12" s="51">
        <v>52</v>
      </c>
      <c r="J12" s="51">
        <v>49</v>
      </c>
      <c r="K12" s="51">
        <v>81</v>
      </c>
      <c r="L12" s="51">
        <v>126</v>
      </c>
      <c r="M12" s="51">
        <v>357</v>
      </c>
      <c r="N12" s="51">
        <v>446</v>
      </c>
      <c r="O12" s="51">
        <v>1556</v>
      </c>
    </row>
    <row r="13" spans="1:15" x14ac:dyDescent="0.2">
      <c r="A13" s="62"/>
      <c r="B13" s="52" t="s">
        <v>9</v>
      </c>
      <c r="C13" s="53">
        <v>0.15745501285346999</v>
      </c>
      <c r="D13" s="53">
        <v>1.02827763496144E-2</v>
      </c>
      <c r="E13" s="53">
        <v>1.6709511568123399E-2</v>
      </c>
      <c r="F13" s="53">
        <v>2.6992287917737799E-2</v>
      </c>
      <c r="G13" s="53">
        <v>2.9562982005141399E-2</v>
      </c>
      <c r="H13" s="53">
        <v>4.4987146529563003E-2</v>
      </c>
      <c r="I13" s="53">
        <v>3.3419023136246798E-2</v>
      </c>
      <c r="J13" s="53">
        <v>3.14910025706941E-2</v>
      </c>
      <c r="K13" s="53">
        <v>5.2056555269922901E-2</v>
      </c>
      <c r="L13" s="53">
        <v>8.0976863753213404E-2</v>
      </c>
      <c r="M13" s="53">
        <v>0.22943444730077101</v>
      </c>
      <c r="N13" s="53">
        <v>0.28663239074550101</v>
      </c>
      <c r="O13" s="53">
        <v>1</v>
      </c>
    </row>
    <row r="14" spans="1:15" x14ac:dyDescent="0.2">
      <c r="C14" s="55"/>
      <c r="D14" s="55"/>
      <c r="E14" s="55"/>
      <c r="F14" s="55"/>
      <c r="G14" s="55"/>
    </row>
    <row r="15" spans="1:15" ht="12.75" customHeight="1" x14ac:dyDescent="0.2">
      <c r="A15" s="60" t="s">
        <v>26</v>
      </c>
      <c r="B15" s="47" t="s">
        <v>3</v>
      </c>
      <c r="C15" s="48">
        <v>8</v>
      </c>
      <c r="D15" s="48"/>
      <c r="E15" s="48">
        <v>6</v>
      </c>
      <c r="F15" s="48"/>
      <c r="G15" s="48">
        <v>6</v>
      </c>
      <c r="H15" s="48">
        <v>2</v>
      </c>
      <c r="I15" s="48">
        <v>4</v>
      </c>
      <c r="J15" s="48">
        <v>4</v>
      </c>
      <c r="K15" s="48">
        <v>9</v>
      </c>
      <c r="L15" s="48">
        <v>61</v>
      </c>
      <c r="M15" s="48">
        <v>606</v>
      </c>
      <c r="N15" s="48">
        <v>570</v>
      </c>
      <c r="O15" s="48">
        <v>1276</v>
      </c>
    </row>
    <row r="16" spans="1:15" x14ac:dyDescent="0.2">
      <c r="A16" s="61"/>
      <c r="B16" s="47" t="s">
        <v>4</v>
      </c>
      <c r="C16" s="48">
        <v>153</v>
      </c>
      <c r="D16" s="48">
        <v>27</v>
      </c>
      <c r="E16" s="48">
        <v>33</v>
      </c>
      <c r="F16" s="48">
        <v>28</v>
      </c>
      <c r="G16" s="48">
        <v>30</v>
      </c>
      <c r="H16" s="48">
        <v>39</v>
      </c>
      <c r="I16" s="48">
        <v>35</v>
      </c>
      <c r="J16" s="48">
        <v>36</v>
      </c>
      <c r="K16" s="48">
        <v>40</v>
      </c>
      <c r="L16" s="48">
        <v>45</v>
      </c>
      <c r="M16" s="48">
        <v>47</v>
      </c>
      <c r="N16" s="48">
        <v>35</v>
      </c>
      <c r="O16" s="48">
        <v>548</v>
      </c>
    </row>
    <row r="17" spans="1:15" x14ac:dyDescent="0.2">
      <c r="A17" s="61"/>
      <c r="B17" s="47" t="s">
        <v>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>
        <v>6</v>
      </c>
      <c r="N17" s="48">
        <v>19</v>
      </c>
      <c r="O17" s="48">
        <v>25</v>
      </c>
    </row>
    <row r="18" spans="1:15" x14ac:dyDescent="0.2">
      <c r="A18" s="61"/>
      <c r="B18" s="47" t="s">
        <v>6</v>
      </c>
      <c r="C18" s="48">
        <v>74</v>
      </c>
      <c r="D18" s="48">
        <v>8</v>
      </c>
      <c r="E18" s="48">
        <v>3</v>
      </c>
      <c r="F18" s="48">
        <v>2</v>
      </c>
      <c r="G18" s="48">
        <v>8</v>
      </c>
      <c r="H18" s="48">
        <v>11</v>
      </c>
      <c r="I18" s="48">
        <v>11</v>
      </c>
      <c r="J18" s="48">
        <v>3</v>
      </c>
      <c r="K18" s="48">
        <v>11</v>
      </c>
      <c r="L18" s="48">
        <v>9</v>
      </c>
      <c r="M18" s="48">
        <v>19</v>
      </c>
      <c r="N18" s="48">
        <v>4</v>
      </c>
      <c r="O18" s="48">
        <v>163</v>
      </c>
    </row>
    <row r="19" spans="1:15" x14ac:dyDescent="0.2">
      <c r="A19" s="61"/>
      <c r="B19" s="47" t="s">
        <v>7</v>
      </c>
      <c r="C19" s="48">
        <v>5</v>
      </c>
      <c r="D19" s="49"/>
      <c r="E19" s="49">
        <v>2</v>
      </c>
      <c r="F19" s="48">
        <v>1</v>
      </c>
      <c r="G19" s="48">
        <v>2</v>
      </c>
      <c r="H19" s="48">
        <v>1</v>
      </c>
      <c r="I19" s="48"/>
      <c r="J19" s="48">
        <v>1</v>
      </c>
      <c r="K19" s="48">
        <v>1</v>
      </c>
      <c r="L19" s="48"/>
      <c r="M19" s="48">
        <v>3</v>
      </c>
      <c r="N19" s="48">
        <v>1</v>
      </c>
      <c r="O19" s="48">
        <v>17</v>
      </c>
    </row>
    <row r="20" spans="1:15" x14ac:dyDescent="0.2">
      <c r="A20" s="61"/>
      <c r="B20" s="50" t="s">
        <v>8</v>
      </c>
      <c r="C20" s="51">
        <v>240</v>
      </c>
      <c r="D20" s="51">
        <v>35</v>
      </c>
      <c r="E20" s="51">
        <v>44</v>
      </c>
      <c r="F20" s="51">
        <v>31</v>
      </c>
      <c r="G20" s="51">
        <v>46</v>
      </c>
      <c r="H20" s="51">
        <v>53</v>
      </c>
      <c r="I20" s="51">
        <v>50</v>
      </c>
      <c r="J20" s="51">
        <v>44</v>
      </c>
      <c r="K20" s="51">
        <v>61</v>
      </c>
      <c r="L20" s="51">
        <v>115</v>
      </c>
      <c r="M20" s="51">
        <v>681</v>
      </c>
      <c r="N20" s="51">
        <v>629</v>
      </c>
      <c r="O20" s="51">
        <v>2029</v>
      </c>
    </row>
    <row r="21" spans="1:15" x14ac:dyDescent="0.2">
      <c r="A21" s="62"/>
      <c r="B21" s="52" t="s">
        <v>9</v>
      </c>
      <c r="C21" s="53">
        <v>0.11828486939379</v>
      </c>
      <c r="D21" s="53">
        <v>1.7249876786594402E-2</v>
      </c>
      <c r="E21" s="53">
        <v>2.1685559388861499E-2</v>
      </c>
      <c r="F21" s="53">
        <v>1.52784622966979E-2</v>
      </c>
      <c r="G21" s="53">
        <v>2.2671266633809799E-2</v>
      </c>
      <c r="H21" s="53">
        <v>2.6121241991128599E-2</v>
      </c>
      <c r="I21" s="53">
        <v>2.4642681123706298E-2</v>
      </c>
      <c r="J21" s="53">
        <v>2.1685559388861499E-2</v>
      </c>
      <c r="K21" s="53">
        <v>3.0064070970921598E-2</v>
      </c>
      <c r="L21" s="53">
        <v>5.6678166584524403E-2</v>
      </c>
      <c r="M21" s="53">
        <v>0.33563331690487902</v>
      </c>
      <c r="N21" s="53">
        <v>0.31000492853622502</v>
      </c>
      <c r="O21" s="53">
        <v>1</v>
      </c>
    </row>
    <row r="22" spans="1:15" x14ac:dyDescent="0.2">
      <c r="C22" s="55"/>
      <c r="D22" s="55"/>
      <c r="E22" s="55"/>
      <c r="F22" s="55"/>
      <c r="G22" s="55"/>
    </row>
    <row r="23" spans="1:15" ht="12.75" customHeight="1" x14ac:dyDescent="0.2">
      <c r="A23" s="60" t="s">
        <v>27</v>
      </c>
      <c r="B23" s="47" t="s">
        <v>3</v>
      </c>
      <c r="C23" s="48">
        <v>40</v>
      </c>
      <c r="D23" s="48">
        <v>7</v>
      </c>
      <c r="E23" s="48">
        <v>2</v>
      </c>
      <c r="F23" s="48"/>
      <c r="G23" s="48">
        <v>2</v>
      </c>
      <c r="H23" s="48">
        <v>5</v>
      </c>
      <c r="I23" s="48">
        <v>3</v>
      </c>
      <c r="J23" s="48">
        <v>33</v>
      </c>
      <c r="K23" s="48">
        <v>106</v>
      </c>
      <c r="L23" s="48">
        <v>239</v>
      </c>
      <c r="M23" s="48">
        <v>702</v>
      </c>
      <c r="N23" s="48">
        <v>509</v>
      </c>
      <c r="O23" s="48">
        <v>1648</v>
      </c>
    </row>
    <row r="24" spans="1:15" x14ac:dyDescent="0.2">
      <c r="A24" s="61"/>
      <c r="B24" s="47" t="s">
        <v>4</v>
      </c>
      <c r="C24" s="48">
        <v>59</v>
      </c>
      <c r="D24" s="48">
        <v>4</v>
      </c>
      <c r="E24" s="48">
        <v>5</v>
      </c>
      <c r="F24" s="48">
        <v>12</v>
      </c>
      <c r="G24" s="48">
        <v>11</v>
      </c>
      <c r="H24" s="48">
        <v>22</v>
      </c>
      <c r="I24" s="48">
        <v>20</v>
      </c>
      <c r="J24" s="48">
        <v>34</v>
      </c>
      <c r="K24" s="48">
        <v>59</v>
      </c>
      <c r="L24" s="48">
        <v>68</v>
      </c>
      <c r="M24" s="48">
        <v>72</v>
      </c>
      <c r="N24" s="48">
        <v>53</v>
      </c>
      <c r="O24" s="48">
        <v>419</v>
      </c>
    </row>
    <row r="25" spans="1:15" x14ac:dyDescent="0.2">
      <c r="A25" s="61"/>
      <c r="B25" s="47" t="s">
        <v>5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>
        <v>10</v>
      </c>
      <c r="N25" s="48">
        <v>27</v>
      </c>
      <c r="O25" s="48">
        <v>37</v>
      </c>
    </row>
    <row r="26" spans="1:15" x14ac:dyDescent="0.2">
      <c r="A26" s="61"/>
      <c r="B26" s="47" t="s">
        <v>6</v>
      </c>
      <c r="C26" s="48">
        <v>105</v>
      </c>
      <c r="D26" s="48">
        <v>8</v>
      </c>
      <c r="E26" s="48">
        <v>9</v>
      </c>
      <c r="F26" s="48">
        <v>9</v>
      </c>
      <c r="G26" s="48">
        <v>13</v>
      </c>
      <c r="H26" s="48">
        <v>9</v>
      </c>
      <c r="I26" s="48">
        <v>22</v>
      </c>
      <c r="J26" s="48">
        <v>11</v>
      </c>
      <c r="K26" s="48">
        <v>23</v>
      </c>
      <c r="L26" s="48">
        <v>25</v>
      </c>
      <c r="M26" s="48">
        <v>20</v>
      </c>
      <c r="N26" s="48">
        <v>7</v>
      </c>
      <c r="O26" s="48">
        <v>261</v>
      </c>
    </row>
    <row r="27" spans="1:15" x14ac:dyDescent="0.2">
      <c r="A27" s="61"/>
      <c r="B27" s="47" t="s">
        <v>7</v>
      </c>
      <c r="C27" s="48">
        <v>3</v>
      </c>
      <c r="D27" s="49"/>
      <c r="E27" s="49"/>
      <c r="F27" s="48"/>
      <c r="G27" s="48"/>
      <c r="H27" s="48"/>
      <c r="I27" s="48">
        <v>1</v>
      </c>
      <c r="J27" s="48"/>
      <c r="K27" s="48">
        <v>1</v>
      </c>
      <c r="L27" s="48"/>
      <c r="M27" s="48">
        <v>2</v>
      </c>
      <c r="N27" s="48">
        <v>3</v>
      </c>
      <c r="O27" s="48">
        <v>10</v>
      </c>
    </row>
    <row r="28" spans="1:15" x14ac:dyDescent="0.2">
      <c r="A28" s="61"/>
      <c r="B28" s="50" t="s">
        <v>8</v>
      </c>
      <c r="C28" s="51">
        <v>207</v>
      </c>
      <c r="D28" s="51">
        <v>19</v>
      </c>
      <c r="E28" s="51">
        <v>16</v>
      </c>
      <c r="F28" s="51">
        <v>21</v>
      </c>
      <c r="G28" s="51">
        <v>26</v>
      </c>
      <c r="H28" s="51">
        <v>36</v>
      </c>
      <c r="I28" s="51">
        <v>46</v>
      </c>
      <c r="J28" s="51">
        <v>78</v>
      </c>
      <c r="K28" s="51">
        <v>189</v>
      </c>
      <c r="L28" s="51">
        <v>332</v>
      </c>
      <c r="M28" s="51">
        <v>806</v>
      </c>
      <c r="N28" s="51">
        <v>599</v>
      </c>
      <c r="O28" s="51">
        <v>2375</v>
      </c>
    </row>
    <row r="29" spans="1:15" x14ac:dyDescent="0.2">
      <c r="A29" s="62"/>
      <c r="B29" s="52" t="s">
        <v>9</v>
      </c>
      <c r="C29" s="53">
        <v>8.7157894736842101E-2</v>
      </c>
      <c r="D29" s="53">
        <v>8.0000000000000002E-3</v>
      </c>
      <c r="E29" s="53">
        <v>6.73684210526316E-3</v>
      </c>
      <c r="F29" s="53">
        <v>8.8421052631578907E-3</v>
      </c>
      <c r="G29" s="53">
        <v>1.09473684210526E-2</v>
      </c>
      <c r="H29" s="53">
        <v>1.5157894736842099E-2</v>
      </c>
      <c r="I29" s="53">
        <v>1.9368421052631601E-2</v>
      </c>
      <c r="J29" s="53">
        <v>3.2842105263157902E-2</v>
      </c>
      <c r="K29" s="53">
        <v>7.9578947368421096E-2</v>
      </c>
      <c r="L29" s="53">
        <v>0.13978947368421099</v>
      </c>
      <c r="M29" s="53">
        <v>0.33936842105263199</v>
      </c>
      <c r="N29" s="53">
        <v>0.252210526315789</v>
      </c>
      <c r="O29" s="53">
        <v>1</v>
      </c>
    </row>
    <row r="31" spans="1:15" x14ac:dyDescent="0.2">
      <c r="A31" s="56" t="s">
        <v>37</v>
      </c>
    </row>
    <row r="32" spans="1:15" x14ac:dyDescent="0.2">
      <c r="A32" s="56" t="s">
        <v>32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8709D-33EF-4EB7-85D6-E3BF716E45DF}"/>
</file>

<file path=customXml/itemProps2.xml><?xml version="1.0" encoding="utf-8"?>
<ds:datastoreItem xmlns:ds="http://schemas.openxmlformats.org/officeDocument/2006/customXml" ds:itemID="{B1ECE23E-155F-476F-8B95-9716AC296385}"/>
</file>

<file path=customXml/itemProps3.xml><?xml version="1.0" encoding="utf-8"?>
<ds:datastoreItem xmlns:ds="http://schemas.openxmlformats.org/officeDocument/2006/customXml" ds:itemID="{1594A3DC-D329-4713-BA55-7B42EDA62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2020-12-04T08:44:40Z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